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160F4C6D-80A8-43BD-8A23-478B6CC72171}" xr6:coauthVersionLast="45" xr6:coauthVersionMax="45" xr10:uidLastSave="{00000000-0000-0000-0000-000000000000}"/>
  <bookViews>
    <workbookView xWindow="-120" yWindow="-120" windowWidth="29040" windowHeight="15840" xr2:uid="{C9F2CCFD-1447-4CD7-BB29-0FE717CFC255}"/>
  </bookViews>
  <sheets>
    <sheet name="ESF Detallado" sheetId="1" r:id="rId1"/>
  </sheets>
  <definedNames>
    <definedName name="_xlnm.Print_Titles" localSheetId="0">'ESF Detallado'!$1:$9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C34" i="1"/>
  <c r="I77" i="1" l="1"/>
  <c r="H77" i="1"/>
  <c r="I70" i="1"/>
  <c r="H70" i="1"/>
  <c r="I65" i="1"/>
  <c r="I81" i="1" s="1"/>
  <c r="H65" i="1"/>
  <c r="H81" i="1" s="1"/>
  <c r="D63" i="1"/>
  <c r="C63" i="1"/>
  <c r="I59" i="1"/>
  <c r="H59" i="1"/>
  <c r="I45" i="1"/>
  <c r="H45" i="1"/>
  <c r="D44" i="1"/>
  <c r="C44" i="1"/>
  <c r="I41" i="1"/>
  <c r="H41" i="1"/>
  <c r="D41" i="1"/>
  <c r="C41" i="1"/>
  <c r="I34" i="1"/>
  <c r="H34" i="1"/>
  <c r="I30" i="1"/>
  <c r="H30" i="1"/>
  <c r="I29" i="1"/>
  <c r="H29" i="1"/>
  <c r="D28" i="1"/>
  <c r="C28" i="1"/>
  <c r="I26" i="1"/>
  <c r="H26" i="1"/>
  <c r="I22" i="1"/>
  <c r="H22" i="1"/>
  <c r="H50" i="1" s="1"/>
  <c r="H61" i="1" s="1"/>
  <c r="H83" i="1" s="1"/>
  <c r="D20" i="1"/>
  <c r="D50" i="1" s="1"/>
  <c r="D65" i="1" s="1"/>
  <c r="C20" i="1"/>
  <c r="I12" i="1"/>
  <c r="H12" i="1"/>
  <c r="D12" i="1"/>
  <c r="C12" i="1"/>
  <c r="I50" i="1" l="1"/>
  <c r="I61" i="1" s="1"/>
  <c r="C50" i="1"/>
  <c r="C65" i="1" s="1"/>
  <c r="I83" i="1"/>
</calcChain>
</file>

<file path=xl/sharedStrings.xml><?xml version="1.0" encoding="utf-8"?>
<sst xmlns="http://schemas.openxmlformats.org/spreadsheetml/2006/main" count="182" uniqueCount="160">
  <si>
    <t>(CIFRAS EN PESOS)</t>
  </si>
  <si>
    <t>CONCEPTO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</si>
  <si>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</si>
  <si>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</si>
  <si>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</si>
  <si>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</si>
  <si>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</si>
  <si>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</si>
  <si>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</t>
  </si>
  <si>
    <t>Efectivo</t>
  </si>
  <si>
    <t>Servicios Personales por Pagar a Corto Plazo</t>
  </si>
  <si>
    <t>a2)</t>
  </si>
  <si>
    <t>Bancos/Tesorería</t>
  </si>
  <si>
    <t>Proveedores por Pagar a Corto Plazo</t>
  </si>
  <si>
    <t>a3)</t>
  </si>
  <si>
    <t>Bancos/Dependencias y Otros</t>
  </si>
  <si>
    <t>Contratistas por Obras Públicas por Pagar a Corto Plazo</t>
  </si>
  <si>
    <t>a4)</t>
  </si>
  <si>
    <t>Inversiones Temporales (Hasta 3 meses)</t>
  </si>
  <si>
    <t>Participaciones y Aportaciones por Pagar a Corto Plazo</t>
  </si>
  <si>
    <t>a5)</t>
  </si>
  <si>
    <t>Fondos con Afectación Especifica</t>
  </si>
  <si>
    <t>Transferencias Otorgadas por Pagar a Corto Plazo</t>
  </si>
  <si>
    <t>a6)</t>
  </si>
  <si>
    <t>Depósitos de Fondos de Terceros en Garantía y/o Administración</t>
  </si>
  <si>
    <t>Intereses, Comisiones y Otros Gastos de la Deuda Pública por Pagar a Corto Plazo</t>
  </si>
  <si>
    <t>a7)</t>
  </si>
  <si>
    <t>Otros Efectivos y Equivalentes</t>
  </si>
  <si>
    <t>Retenciones y Contribuciones por Pagar a Corto Plazo</t>
  </si>
  <si>
    <t>b. Derechos a Recibir Efectivo o Equivalentes (b=b1+b2+b3+b4+b5+b6+b7)</t>
  </si>
  <si>
    <t>a8)</t>
  </si>
  <si>
    <t>Devoluciones de la Ley de Ingresos por Pagar a Corto Plazo</t>
  </si>
  <si>
    <t>b1)</t>
  </si>
  <si>
    <t>Inversiones Financieras de Corto Plazo</t>
  </si>
  <si>
    <t>a9)</t>
  </si>
  <si>
    <t>Otras Cuentas por Pagar a Corto Plazo</t>
  </si>
  <si>
    <t>b2)</t>
  </si>
  <si>
    <t>Cuentas por Cobrar a Corto Plazo</t>
  </si>
  <si>
    <t>b. Documentos por Pagar a Corto Plazo (b=b1+b2+b3)</t>
  </si>
  <si>
    <t>b3)</t>
  </si>
  <si>
    <t>Deudores Diversos por Cobrar a Corto Plazo</t>
  </si>
  <si>
    <t>Documentos Comerciales por Pagar a Corto Plazo</t>
  </si>
  <si>
    <t>b4)</t>
  </si>
  <si>
    <t>Ingresos por Recuperar a Corto Plazo</t>
  </si>
  <si>
    <t>Documentos con Contratistas por Obras Públicas por Pagar a Corto Plazo</t>
  </si>
  <si>
    <t>b5)</t>
  </si>
  <si>
    <t>Deudores por Anticipos de la Tesorería a Corto Plazo</t>
  </si>
  <si>
    <t>Otros Documentos por Pagar a Corto Plazo</t>
  </si>
  <si>
    <t>b6)</t>
  </si>
  <si>
    <t>Préstamos Otorgados a Corto Plazo</t>
  </si>
  <si>
    <t>c. Porción a Corto Plazo de la Deuda Pública a Largo Plazo (c=c1+c2)</t>
  </si>
  <si>
    <t>b7)</t>
  </si>
  <si>
    <t>Otros Derechos a Recibir Efectivo o Equivalentes a Corto Plazo</t>
  </si>
  <si>
    <t>c1)</t>
  </si>
  <si>
    <t>Porción a Corto Plazo de la Deuda Pública</t>
  </si>
  <si>
    <t>c. Derechos a Recibir Bienes o Servicios (c=c1+c2+c3+c4+c5)</t>
  </si>
  <si>
    <t>c2)</t>
  </si>
  <si>
    <t>Porción a Corto Plazo de Arrendamiento Financiero</t>
  </si>
  <si>
    <t>Anticipo a Proveedores por Adquisición de Bienes y Prestación de Servicios a Corto Plazo</t>
  </si>
  <si>
    <t>d. Títulos y Valores a Corto Plazo</t>
  </si>
  <si>
    <t>Anticipo a Proveedores por Adquisición de Bienes Inmuebles y Muebles a Corto Plazo</t>
  </si>
  <si>
    <t>e. Pasivos Diferidos a Corto Plazo (e=e1+e2+e3)</t>
  </si>
  <si>
    <t>c3)</t>
  </si>
  <si>
    <t>Anticipo a Proveedores por Adquisición de Bienes Intangibles a Corto Plazo</t>
  </si>
  <si>
    <t>e1)</t>
  </si>
  <si>
    <t>Ingresos Cobrados por Adelantado a Corto Plazo</t>
  </si>
  <si>
    <t>c4)</t>
  </si>
  <si>
    <t>Anticipo a Contratistas por Obras Públicas a Corto Plazo</t>
  </si>
  <si>
    <t>Intereses Cobrados por Adelantado a Corto Plazo</t>
  </si>
  <si>
    <t>c5)</t>
  </si>
  <si>
    <t>Otros Derechos a Recibir Bienes o Servicios a Corto Plazo</t>
  </si>
  <si>
    <t>Otros Pasivos Diferidos a Corto Plazo</t>
  </si>
  <si>
    <t>d. Inventarios (d=d1+d2+d3+d4+d5)</t>
  </si>
  <si>
    <t>f. Fondos y Bienes de Terceros en Garantía y/o Administración a Corto Plazo (f=f1+f2+f3+f4+f5+f6)</t>
  </si>
  <si>
    <t>d1)</t>
  </si>
  <si>
    <t>Inventario de Mercancías para Venta</t>
  </si>
  <si>
    <t>f1)</t>
  </si>
  <si>
    <t>Fondos en Garantía a Corto Plazo</t>
  </si>
  <si>
    <t>d2)</t>
  </si>
  <si>
    <t>Inventario de Mercancías Terminadas</t>
  </si>
  <si>
    <t>f2)</t>
  </si>
  <si>
    <t>Fondos en Administración a Corto Plazo</t>
  </si>
  <si>
    <t>d3)</t>
  </si>
  <si>
    <t>Inventario de Mercancías en Proceso de Elaboración</t>
  </si>
  <si>
    <t>f3)</t>
  </si>
  <si>
    <t>Fondos Contingentes a Corto Plazo</t>
  </si>
  <si>
    <t>d4)</t>
  </si>
  <si>
    <t>Inventario de Materias Primas, Materiales y Suministros para Producción</t>
  </si>
  <si>
    <t>f4)</t>
  </si>
  <si>
    <t>Fondos de Fideicomisos, Mandatos y Contratos Análogos a Corto Plazo</t>
  </si>
  <si>
    <t>d5)</t>
  </si>
  <si>
    <t>Bienes en Tránsito</t>
  </si>
  <si>
    <t>f5)</t>
  </si>
  <si>
    <t>Otros Fondos de Terceros en Garantía y/o Administración a Corto Plazo</t>
  </si>
  <si>
    <t>e. Almacenes</t>
  </si>
  <si>
    <t>f6)</t>
  </si>
  <si>
    <t>Valores y Bienes en Garantía a Corto Plazo</t>
  </si>
  <si>
    <t>f. Estimación por Pérdida o Deterioro de Activos Circulantes (f=f1+f2)</t>
  </si>
  <si>
    <t>g. Provisiones a Corto Plazo (g=g1+g2+g3)</t>
  </si>
  <si>
    <t>Estimaciones para Cuentas Incobrables por Derechos a Recibir Efectivo o Equivalentes</t>
  </si>
  <si>
    <t>g1)</t>
  </si>
  <si>
    <t>Provisión para Demandas y Juicios a Corto Plazo</t>
  </si>
  <si>
    <t>Estimación por Deterioro de Inventarios</t>
  </si>
  <si>
    <t>g2)</t>
  </si>
  <si>
    <t>Provisión para Contingencias a Corto Plazo</t>
  </si>
  <si>
    <t>g. Otros Activos Circulantes (g=g1+g2+g3+g4)</t>
  </si>
  <si>
    <t>g3)</t>
  </si>
  <si>
    <t>Otras Provisiones a Corto Plazo</t>
  </si>
  <si>
    <t>Valores en Garantía</t>
  </si>
  <si>
    <t>h. Otros Pasivos a Corto Plazo (h=h1+h2+h3)</t>
  </si>
  <si>
    <t>Bienes en Garantía (excluye depósitos de fondos)</t>
  </si>
  <si>
    <t>h1)</t>
  </si>
  <si>
    <t>Ingresos por Clasificar</t>
  </si>
  <si>
    <t>Bienes Derivados de Embargos, Decomisos, Aseguramientos y Dación en Pago</t>
  </si>
  <si>
    <t>Recaudación por Participar</t>
  </si>
  <si>
    <t>g4)</t>
  </si>
  <si>
    <t>Adquisición con Fondos de Terceros</t>
  </si>
  <si>
    <t>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</si>
  <si>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</si>
  <si>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</si>
  <si>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</si>
  <si>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</si>
  <si>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</si>
  <si>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</si>
  <si>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</si>
  <si>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</si>
  <si>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</si>
  <si>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</si>
  <si>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</si>
  <si>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</si>
  <si>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</si>
  <si>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</si>
  <si>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</si>
  <si>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</si>
  <si>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</si>
  <si>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IIB. Total de Pasivos No Circulantes (IIB = a + b + c + d + e + f)</t>
  </si>
  <si>
    <t>h. Estimación por Pérdida o Deterioro de Activos no Circulantes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</si>
  <si>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</si>
  <si>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</si>
  <si>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</si>
  <si>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</si>
  <si>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</si>
  <si>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</si>
  <si>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</si>
  <si>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</si>
  <si>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</si>
  <si>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</si>
  <si>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</si>
  <si>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</si>
  <si>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</si>
  <si>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</si>
  <si>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</si>
  <si>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</si>
  <si>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</si>
  <si>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</si>
  <si>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</si>
  <si>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</si>
  <si>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AL 31 DE DICIEMBRE DE 2020 Y AL 31 DE DICIEMBRE DE 2021</t>
  </si>
  <si>
    <t>UNIVERSIDAD MICHOACANA DE SAN NICOLÁS DE HIDALGO</t>
  </si>
  <si>
    <t>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</si>
</sst>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 applyAlignment="1">
      <alignment vertical="top" wrapText="1"/>
    </xf>
    <xf numFmtId="0" fontId="3" fillId="0" borderId="7" xfId="0" applyFont="1" applyBorder="1"/>
    <xf numFmtId="0" fontId="3" fillId="0" borderId="8" xfId="0" applyFont="1" applyBorder="1"/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" fontId="7" fillId="0" borderId="11" xfId="0" applyNumberFormat="1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 vertical="center"/>
    </xf>
    <xf numFmtId="16" fontId="7" fillId="0" borderId="0" xfId="0" applyNumberFormat="1" applyFont="1" applyAlignment="1">
      <alignment horizontal="center" vertical="center"/>
    </xf>
    <xf numFmtId="43" fontId="7" fillId="0" borderId="11" xfId="1" applyFont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" fontId="6" fillId="0" borderId="11" xfId="1" applyNumberFormat="1" applyFont="1" applyBorder="1" applyAlignment="1">
      <alignment horizontal="right" vertical="center"/>
    </xf>
    <xf numFmtId="4" fontId="6" fillId="0" borderId="5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4" fontId="5" fillId="0" borderId="11" xfId="1" applyNumberFormat="1" applyFont="1" applyBorder="1" applyAlignment="1">
      <alignment horizontal="right" vertical="center"/>
    </xf>
    <xf numFmtId="4" fontId="5" fillId="0" borderId="5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" fontId="6" fillId="0" borderId="11" xfId="1" applyNumberFormat="1" applyFont="1" applyFill="1" applyBorder="1" applyAlignment="1">
      <alignment horizontal="right" vertical="center"/>
    </xf>
    <xf numFmtId="4" fontId="6" fillId="0" borderId="5" xfId="1" applyNumberFormat="1" applyFont="1" applyFill="1" applyBorder="1" applyAlignment="1">
      <alignment horizontal="right" vertical="center"/>
    </xf>
    <xf numFmtId="43" fontId="6" fillId="0" borderId="0" xfId="1" applyFont="1" applyFill="1" applyBorder="1" applyAlignment="1">
      <alignment vertical="center"/>
    </xf>
    <xf numFmtId="4" fontId="5" fillId="0" borderId="11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4" fontId="6" fillId="0" borderId="10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4" fontId="6" fillId="0" borderId="10" xfId="1" applyNumberFormat="1" applyFont="1" applyBorder="1" applyAlignment="1">
      <alignment horizontal="right" vertical="center"/>
    </xf>
    <xf numFmtId="4" fontId="6" fillId="0" borderId="8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2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46333C4A-4BC4-41A5-89B2-7E34A65826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1362075</xdr:colOff>
      <xdr:row>84</xdr:row>
      <xdr:rowOff>0</xdr:rowOff>
    </xdr:from>
    <xdr:to>
      <xdr:col>3</xdr:col>
      <xdr:colOff>733425</xdr:colOff>
      <xdr:row>85</xdr:row>
      <xdr:rowOff>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E1EFC9E4-1B2D-4141-95C3-90D1DD2EFAAD}"/>
            </a:ext>
          </a:extLst>
        </xdr:cNvPr>
        <xdr:cNvSpPr txBox="1"/>
      </xdr:nvSpPr>
      <xdr:spPr>
        <a:xfrm>
          <a:off x="1657350" y="14135100"/>
          <a:ext cx="39909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C.P. JACOBO RENTERÍA GARCÍA</a:t>
          </a:r>
        </a:p>
        <a:p>
          <a:pPr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800100</xdr:colOff>
      <xdr:row>84</xdr:row>
      <xdr:rowOff>0</xdr:rowOff>
    </xdr:from>
    <xdr:to>
      <xdr:col>7</xdr:col>
      <xdr:colOff>19050</xdr:colOff>
      <xdr:row>85</xdr:row>
      <xdr:rowOff>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222E1D7C-C623-41D7-82D8-41486A6EDB08}"/>
            </a:ext>
          </a:extLst>
        </xdr:cNvPr>
        <xdr:cNvSpPr txBox="1"/>
      </xdr:nvSpPr>
      <xdr:spPr>
        <a:xfrm>
          <a:off x="7277100" y="14135100"/>
          <a:ext cx="323850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endParaRPr lang="es-MX" sz="1200">
            <a:latin typeface="+mn-lt"/>
          </a:endParaRPr>
        </a:p>
        <a:p>
          <a:pPr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00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20412</xdr:colOff>
      <xdr:row>0</xdr:row>
      <xdr:rowOff>20412</xdr:rowOff>
    </xdr:from>
    <xdr:to>
      <xdr:col>1</xdr:col>
      <xdr:colOff>1601562</xdr:colOff>
      <xdr:row>4</xdr:row>
      <xdr:rowOff>161926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F31A4923-9B99-4FE4-9E37-D77871FA42A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2" y="20412"/>
          <a:ext cx="1876425" cy="88990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AEE08-6C7F-40CB-98F3-CAE214C4D245}">
  <sheetPr>
    <pageSetUpPr fitToPage="1"/>
  </sheetPr>
  <dimension ref="A1:I100"/>
  <sheetViews>
    <sheetView tabSelected="1" zoomScale="120" zoomScaleNormal="120" workbookViewId="0">
      <selection sqref="A1:I1"/>
    </sheetView>
  </sheetViews>
  <sheetFormatPr baseColWidth="10" defaultColWidth="11.42578125" defaultRowHeight="13.5" x14ac:dyDescent="0.25"/>
  <cols>
    <col min="1" max="1" width="4.42578125" style="1" customWidth="1"/>
    <col min="2" max="2" width="70.5703125" style="52" bestFit="1" customWidth="1"/>
    <col min="3" max="3" width="14.7109375" style="1" bestFit="1" customWidth="1"/>
    <col min="4" max="4" width="14.140625" style="1" bestFit="1" customWidth="1"/>
    <col min="5" max="5" width="3.5703125" style="1" customWidth="1"/>
    <col min="6" max="6" width="5.7109375" style="1" customWidth="1"/>
    <col min="7" max="7" width="65.28515625" style="1" bestFit="1" customWidth="1"/>
    <col min="8" max="9" width="14.7109375" style="1" bestFit="1" customWidth="1"/>
    <col min="10" max="10" width="12.85546875" style="1" bestFit="1" customWidth="1"/>
    <col min="11" max="11" width="11.42578125" style="1"/>
    <col min="12" max="12" width="16.5703125" style="1" bestFit="1" customWidth="1"/>
    <col min="13" max="16384" width="11.42578125" style="1"/>
  </cols>
  <sheetData>
    <row r="1" spans="1:9" ht="15" x14ac:dyDescent="0.25">
      <c r="A1" s="54" t="s">
        <v>158</v>
      </c>
      <c r="B1" s="55"/>
      <c r="C1" s="55"/>
      <c r="D1" s="55"/>
      <c r="E1" s="55"/>
      <c r="F1" s="55"/>
      <c r="G1" s="55"/>
      <c r="H1" s="55"/>
      <c r="I1" s="56"/>
    </row>
    <row r="2" spans="1:9" ht="15" x14ac:dyDescent="0.25">
      <c r="A2" s="57" t="s">
        <v>159</v>
      </c>
      <c r="B2" s="58"/>
      <c r="C2" s="58"/>
      <c r="D2" s="58"/>
      <c r="E2" s="58"/>
      <c r="F2" s="58"/>
      <c r="G2" s="58"/>
      <c r="H2" s="58"/>
      <c r="I2" s="59"/>
    </row>
    <row r="3" spans="1:9" ht="15" x14ac:dyDescent="0.25">
      <c r="A3" s="57" t="s">
        <v>157</v>
      </c>
      <c r="B3" s="58"/>
      <c r="C3" s="58"/>
      <c r="D3" s="58"/>
      <c r="E3" s="58"/>
      <c r="F3" s="58"/>
      <c r="G3" s="58"/>
      <c r="H3" s="58"/>
      <c r="I3" s="59"/>
    </row>
    <row r="4" spans="1:9" x14ac:dyDescent="0.25">
      <c r="A4" s="60" t="s">
        <v>0</v>
      </c>
      <c r="B4" s="61"/>
      <c r="C4" s="61"/>
      <c r="D4" s="61"/>
      <c r="E4" s="61"/>
      <c r="F4" s="61"/>
      <c r="G4" s="61"/>
      <c r="H4" s="61"/>
      <c r="I4" s="62"/>
    </row>
    <row r="5" spans="1:9" x14ac:dyDescent="0.25">
      <c r="A5" s="2"/>
      <c r="B5" s="3"/>
      <c r="C5" s="3"/>
      <c r="D5" s="3"/>
      <c r="E5" s="3"/>
      <c r="F5" s="3"/>
      <c r="G5" s="3"/>
      <c r="H5" s="3"/>
      <c r="I5" s="4"/>
    </row>
    <row r="6" spans="1:9" x14ac:dyDescent="0.25">
      <c r="A6" s="5"/>
      <c r="B6" s="6"/>
      <c r="C6" s="7"/>
      <c r="D6" s="7"/>
      <c r="E6" s="7"/>
      <c r="F6" s="7"/>
      <c r="G6" s="7"/>
      <c r="H6" s="7"/>
      <c r="I6" s="8"/>
    </row>
    <row r="7" spans="1:9" ht="12.75" customHeight="1" x14ac:dyDescent="0.25">
      <c r="A7" s="63" t="s">
        <v>1</v>
      </c>
      <c r="B7" s="64"/>
      <c r="C7" s="67">
        <v>2021</v>
      </c>
      <c r="D7" s="69">
        <v>2020</v>
      </c>
      <c r="E7" s="9"/>
      <c r="F7" s="63" t="s">
        <v>1</v>
      </c>
      <c r="G7" s="64"/>
      <c r="H7" s="67">
        <v>2021</v>
      </c>
      <c r="I7" s="69">
        <v>2020</v>
      </c>
    </row>
    <row r="8" spans="1:9" x14ac:dyDescent="0.25">
      <c r="A8" s="65"/>
      <c r="B8" s="66"/>
      <c r="C8" s="68"/>
      <c r="D8" s="70"/>
      <c r="E8" s="10"/>
      <c r="F8" s="65"/>
      <c r="G8" s="66"/>
      <c r="H8" s="68"/>
      <c r="I8" s="70"/>
    </row>
    <row r="9" spans="1:9" s="18" customFormat="1" x14ac:dyDescent="0.25">
      <c r="A9" s="11"/>
      <c r="B9" s="12"/>
      <c r="C9" s="13"/>
      <c r="D9" s="14"/>
      <c r="E9" s="15"/>
      <c r="F9" s="16"/>
      <c r="G9" s="17"/>
      <c r="H9" s="13"/>
      <c r="I9" s="14"/>
    </row>
    <row r="10" spans="1:9" s="18" customFormat="1" x14ac:dyDescent="0.25">
      <c r="A10" s="11" t="s">
        <v>2</v>
      </c>
      <c r="B10" s="12"/>
      <c r="C10" s="19"/>
      <c r="D10" s="20"/>
      <c r="E10" s="21"/>
      <c r="F10" s="11" t="s">
        <v>3</v>
      </c>
      <c r="G10" s="17"/>
      <c r="H10" s="19"/>
      <c r="I10" s="20"/>
    </row>
    <row r="11" spans="1:9" s="18" customFormat="1" x14ac:dyDescent="0.25">
      <c r="A11" s="11" t="s">
        <v>4</v>
      </c>
      <c r="B11" s="12"/>
      <c r="C11" s="22"/>
      <c r="D11" s="23"/>
      <c r="E11" s="24"/>
      <c r="F11" s="11" t="s">
        <v>5</v>
      </c>
      <c r="G11" s="17"/>
      <c r="H11" s="22"/>
      <c r="I11" s="23"/>
    </row>
    <row r="12" spans="1:9" s="18" customFormat="1" x14ac:dyDescent="0.25">
      <c r="A12" s="16" t="s">
        <v>6</v>
      </c>
      <c r="B12" s="12"/>
      <c r="C12" s="30">
        <f>SUM(C13:C19)</f>
        <v>441917458.94999999</v>
      </c>
      <c r="D12" s="31">
        <f>SUM(D13:D19)</f>
        <v>449100177.81</v>
      </c>
      <c r="E12" s="24"/>
      <c r="F12" s="16" t="s">
        <v>7</v>
      </c>
      <c r="G12" s="17"/>
      <c r="H12" s="30">
        <f>SUM(H13:H21)</f>
        <v>718882046.54000008</v>
      </c>
      <c r="I12" s="31">
        <f>SUM(I13:I21)</f>
        <v>901447123.25999999</v>
      </c>
    </row>
    <row r="13" spans="1:9" s="18" customFormat="1" x14ac:dyDescent="0.25">
      <c r="A13" s="27" t="s">
        <v>8</v>
      </c>
      <c r="B13" s="12" t="s">
        <v>9</v>
      </c>
      <c r="C13" s="25">
        <v>3660488.41</v>
      </c>
      <c r="D13" s="26">
        <v>2147752.08</v>
      </c>
      <c r="E13" s="24"/>
      <c r="F13" s="27" t="s">
        <v>8</v>
      </c>
      <c r="G13" s="17" t="s">
        <v>10</v>
      </c>
      <c r="H13" s="25">
        <v>173414437.46000001</v>
      </c>
      <c r="I13" s="26">
        <v>431612549</v>
      </c>
    </row>
    <row r="14" spans="1:9" s="18" customFormat="1" x14ac:dyDescent="0.25">
      <c r="A14" s="27" t="s">
        <v>11</v>
      </c>
      <c r="B14" s="12" t="s">
        <v>12</v>
      </c>
      <c r="C14" s="25">
        <v>397331607.89999998</v>
      </c>
      <c r="D14" s="26">
        <v>374393086.49000001</v>
      </c>
      <c r="E14" s="24"/>
      <c r="F14" s="27" t="s">
        <v>11</v>
      </c>
      <c r="G14" s="17" t="s">
        <v>13</v>
      </c>
      <c r="H14" s="25">
        <v>226794537.50999999</v>
      </c>
      <c r="I14" s="26">
        <v>205157807.11000001</v>
      </c>
    </row>
    <row r="15" spans="1:9" s="18" customFormat="1" x14ac:dyDescent="0.25">
      <c r="A15" s="27" t="s">
        <v>14</v>
      </c>
      <c r="B15" s="12" t="s">
        <v>15</v>
      </c>
      <c r="C15" s="25">
        <v>0</v>
      </c>
      <c r="D15" s="26">
        <v>0</v>
      </c>
      <c r="E15" s="24"/>
      <c r="F15" s="27" t="s">
        <v>14</v>
      </c>
      <c r="G15" s="17" t="s">
        <v>16</v>
      </c>
      <c r="H15" s="25">
        <v>0</v>
      </c>
      <c r="I15" s="26">
        <v>0</v>
      </c>
    </row>
    <row r="16" spans="1:9" s="18" customFormat="1" x14ac:dyDescent="0.25">
      <c r="A16" s="27" t="s">
        <v>17</v>
      </c>
      <c r="B16" s="12" t="s">
        <v>18</v>
      </c>
      <c r="C16" s="25">
        <v>11463885.439999999</v>
      </c>
      <c r="D16" s="26">
        <v>10655057.619999999</v>
      </c>
      <c r="E16" s="24"/>
      <c r="F16" s="27" t="s">
        <v>17</v>
      </c>
      <c r="G16" s="17" t="s">
        <v>19</v>
      </c>
      <c r="H16" s="25">
        <v>0</v>
      </c>
      <c r="I16" s="26">
        <v>0</v>
      </c>
    </row>
    <row r="17" spans="1:9" s="18" customFormat="1" x14ac:dyDescent="0.25">
      <c r="A17" s="27" t="s">
        <v>20</v>
      </c>
      <c r="B17" s="12" t="s">
        <v>21</v>
      </c>
      <c r="C17" s="25">
        <v>29461477.199999999</v>
      </c>
      <c r="D17" s="26">
        <v>61904281.619999997</v>
      </c>
      <c r="E17" s="24"/>
      <c r="F17" s="27" t="s">
        <v>20</v>
      </c>
      <c r="G17" s="17" t="s">
        <v>22</v>
      </c>
      <c r="H17" s="25">
        <v>115417900</v>
      </c>
      <c r="I17" s="26">
        <v>115417900</v>
      </c>
    </row>
    <row r="18" spans="1:9" s="18" customFormat="1" x14ac:dyDescent="0.25">
      <c r="A18" s="27" t="s">
        <v>23</v>
      </c>
      <c r="B18" s="12" t="s">
        <v>24</v>
      </c>
      <c r="C18" s="25">
        <v>0</v>
      </c>
      <c r="D18" s="26">
        <v>0</v>
      </c>
      <c r="E18" s="24"/>
      <c r="F18" s="27" t="s">
        <v>23</v>
      </c>
      <c r="G18" s="17" t="s">
        <v>25</v>
      </c>
      <c r="H18" s="25">
        <v>0</v>
      </c>
      <c r="I18" s="26">
        <v>0</v>
      </c>
    </row>
    <row r="19" spans="1:9" s="18" customFormat="1" x14ac:dyDescent="0.25">
      <c r="A19" s="27" t="s">
        <v>26</v>
      </c>
      <c r="B19" s="12" t="s">
        <v>27</v>
      </c>
      <c r="C19" s="25">
        <v>0</v>
      </c>
      <c r="D19" s="26">
        <v>0</v>
      </c>
      <c r="E19" s="24"/>
      <c r="F19" s="27" t="s">
        <v>26</v>
      </c>
      <c r="G19" s="17" t="s">
        <v>28</v>
      </c>
      <c r="H19" s="25">
        <v>187957004.13</v>
      </c>
      <c r="I19" s="26">
        <v>129080352.18000001</v>
      </c>
    </row>
    <row r="20" spans="1:9" s="18" customFormat="1" x14ac:dyDescent="0.25">
      <c r="A20" s="16" t="s">
        <v>29</v>
      </c>
      <c r="B20" s="12"/>
      <c r="C20" s="30">
        <f>SUM(C21:C27)</f>
        <v>317629382.87999994</v>
      </c>
      <c r="D20" s="31">
        <f>SUM(D21:D27)</f>
        <v>395339553.99000001</v>
      </c>
      <c r="E20" s="24"/>
      <c r="F20" s="27" t="s">
        <v>30</v>
      </c>
      <c r="G20" s="17" t="s">
        <v>31</v>
      </c>
      <c r="H20" s="25">
        <v>0</v>
      </c>
      <c r="I20" s="26">
        <v>0</v>
      </c>
    </row>
    <row r="21" spans="1:9" s="18" customFormat="1" x14ac:dyDescent="0.25">
      <c r="A21" s="27" t="s">
        <v>32</v>
      </c>
      <c r="B21" s="12" t="s">
        <v>33</v>
      </c>
      <c r="C21" s="25">
        <v>0</v>
      </c>
      <c r="D21" s="26">
        <v>0</v>
      </c>
      <c r="E21" s="24"/>
      <c r="F21" s="27" t="s">
        <v>34</v>
      </c>
      <c r="G21" s="17" t="s">
        <v>35</v>
      </c>
      <c r="H21" s="25">
        <v>15298167.439999999</v>
      </c>
      <c r="I21" s="26">
        <v>20178514.969999999</v>
      </c>
    </row>
    <row r="22" spans="1:9" s="18" customFormat="1" x14ac:dyDescent="0.25">
      <c r="A22" s="27" t="s">
        <v>36</v>
      </c>
      <c r="B22" s="12" t="s">
        <v>37</v>
      </c>
      <c r="C22" s="25">
        <v>37931127.149999999</v>
      </c>
      <c r="D22" s="26">
        <v>144255564.94999999</v>
      </c>
      <c r="E22" s="24"/>
      <c r="F22" s="16" t="s">
        <v>38</v>
      </c>
      <c r="G22" s="17"/>
      <c r="H22" s="30">
        <f>SUM(H23:H25)</f>
        <v>2364785.08</v>
      </c>
      <c r="I22" s="31">
        <f>SUM(I23:I25)</f>
        <v>2364785.08</v>
      </c>
    </row>
    <row r="23" spans="1:9" s="18" customFormat="1" x14ac:dyDescent="0.25">
      <c r="A23" s="27" t="s">
        <v>39</v>
      </c>
      <c r="B23" s="12" t="s">
        <v>40</v>
      </c>
      <c r="C23" s="25">
        <v>274898078.51999998</v>
      </c>
      <c r="D23" s="26">
        <v>246073013.86000001</v>
      </c>
      <c r="E23" s="24"/>
      <c r="F23" s="27" t="s">
        <v>32</v>
      </c>
      <c r="G23" s="17" t="s">
        <v>41</v>
      </c>
      <c r="H23" s="25">
        <v>0</v>
      </c>
      <c r="I23" s="26">
        <v>0</v>
      </c>
    </row>
    <row r="24" spans="1:9" s="18" customFormat="1" x14ac:dyDescent="0.25">
      <c r="A24" s="27" t="s">
        <v>42</v>
      </c>
      <c r="B24" s="12" t="s">
        <v>43</v>
      </c>
      <c r="C24" s="25">
        <v>1648630.49</v>
      </c>
      <c r="D24" s="26">
        <v>1635472.49</v>
      </c>
      <c r="E24" s="24"/>
      <c r="F24" s="27" t="s">
        <v>36</v>
      </c>
      <c r="G24" s="17" t="s">
        <v>44</v>
      </c>
      <c r="H24" s="25">
        <v>0</v>
      </c>
      <c r="I24" s="26">
        <v>0</v>
      </c>
    </row>
    <row r="25" spans="1:9" s="18" customFormat="1" x14ac:dyDescent="0.25">
      <c r="A25" s="27" t="s">
        <v>45</v>
      </c>
      <c r="B25" s="12" t="s">
        <v>46</v>
      </c>
      <c r="C25" s="25">
        <v>3115093.27</v>
      </c>
      <c r="D25" s="26">
        <v>3342169.28</v>
      </c>
      <c r="E25" s="24"/>
      <c r="F25" s="27" t="s">
        <v>39</v>
      </c>
      <c r="G25" s="17" t="s">
        <v>47</v>
      </c>
      <c r="H25" s="25">
        <v>2364785.08</v>
      </c>
      <c r="I25" s="26">
        <v>2364785.08</v>
      </c>
    </row>
    <row r="26" spans="1:9" s="18" customFormat="1" x14ac:dyDescent="0.25">
      <c r="A26" s="27" t="s">
        <v>48</v>
      </c>
      <c r="B26" s="12" t="s">
        <v>49</v>
      </c>
      <c r="C26" s="25">
        <v>0</v>
      </c>
      <c r="D26" s="26">
        <v>0</v>
      </c>
      <c r="E26" s="24"/>
      <c r="F26" s="16" t="s">
        <v>50</v>
      </c>
      <c r="G26" s="17"/>
      <c r="H26" s="30">
        <f>SUM(H27:H28)</f>
        <v>0</v>
      </c>
      <c r="I26" s="31">
        <f>SUM(I27:I28)</f>
        <v>0</v>
      </c>
    </row>
    <row r="27" spans="1:9" s="18" customFormat="1" x14ac:dyDescent="0.25">
      <c r="A27" s="27" t="s">
        <v>51</v>
      </c>
      <c r="B27" s="12" t="s">
        <v>52</v>
      </c>
      <c r="C27" s="25">
        <v>36453.449999999997</v>
      </c>
      <c r="D27" s="26">
        <v>33333.410000000003</v>
      </c>
      <c r="E27" s="24"/>
      <c r="F27" s="27" t="s">
        <v>53</v>
      </c>
      <c r="G27" s="17" t="s">
        <v>54</v>
      </c>
      <c r="H27" s="25">
        <v>0</v>
      </c>
      <c r="I27" s="26">
        <v>0</v>
      </c>
    </row>
    <row r="28" spans="1:9" s="18" customFormat="1" x14ac:dyDescent="0.25">
      <c r="A28" s="16" t="s">
        <v>55</v>
      </c>
      <c r="B28" s="12"/>
      <c r="C28" s="30">
        <f>SUM(C29:C33)</f>
        <v>325759.71000000002</v>
      </c>
      <c r="D28" s="31">
        <f>SUM(D29:D33)</f>
        <v>3018.75</v>
      </c>
      <c r="E28" s="24"/>
      <c r="F28" s="27" t="s">
        <v>56</v>
      </c>
      <c r="G28" s="17" t="s">
        <v>57</v>
      </c>
      <c r="H28" s="25">
        <v>0</v>
      </c>
      <c r="I28" s="26">
        <v>0</v>
      </c>
    </row>
    <row r="29" spans="1:9" s="18" customFormat="1" x14ac:dyDescent="0.25">
      <c r="A29" s="27" t="s">
        <v>53</v>
      </c>
      <c r="B29" s="12" t="s">
        <v>58</v>
      </c>
      <c r="C29" s="25">
        <v>3018.75</v>
      </c>
      <c r="D29" s="26">
        <v>3018.75</v>
      </c>
      <c r="E29" s="24"/>
      <c r="F29" s="16" t="s">
        <v>59</v>
      </c>
      <c r="G29" s="17"/>
      <c r="H29" s="30">
        <f t="shared" ref="H29:I29" si="0">SUM(H30:H32)</f>
        <v>0</v>
      </c>
      <c r="I29" s="31">
        <f t="shared" si="0"/>
        <v>0</v>
      </c>
    </row>
    <row r="30" spans="1:9" s="18" customFormat="1" x14ac:dyDescent="0.25">
      <c r="A30" s="27" t="s">
        <v>56</v>
      </c>
      <c r="B30" s="12" t="s">
        <v>60</v>
      </c>
      <c r="C30" s="25">
        <v>322740.96000000002</v>
      </c>
      <c r="D30" s="26">
        <v>0</v>
      </c>
      <c r="E30" s="24"/>
      <c r="F30" s="16" t="s">
        <v>61</v>
      </c>
      <c r="G30" s="17"/>
      <c r="H30" s="30">
        <f>SUM(H31:H33)</f>
        <v>0</v>
      </c>
      <c r="I30" s="31">
        <f>SUM(I31:I33)</f>
        <v>0</v>
      </c>
    </row>
    <row r="31" spans="1:9" s="18" customFormat="1" x14ac:dyDescent="0.25">
      <c r="A31" s="27" t="s">
        <v>62</v>
      </c>
      <c r="B31" s="12" t="s">
        <v>63</v>
      </c>
      <c r="C31" s="25">
        <v>0</v>
      </c>
      <c r="D31" s="26">
        <v>0</v>
      </c>
      <c r="E31" s="24"/>
      <c r="F31" s="27" t="s">
        <v>64</v>
      </c>
      <c r="G31" s="17" t="s">
        <v>65</v>
      </c>
      <c r="H31" s="25">
        <v>0</v>
      </c>
      <c r="I31" s="26">
        <v>0</v>
      </c>
    </row>
    <row r="32" spans="1:9" s="18" customFormat="1" x14ac:dyDescent="0.25">
      <c r="A32" s="27" t="s">
        <v>66</v>
      </c>
      <c r="B32" s="12" t="s">
        <v>67</v>
      </c>
      <c r="C32" s="25">
        <v>0</v>
      </c>
      <c r="D32" s="26">
        <v>0</v>
      </c>
      <c r="E32" s="24"/>
      <c r="F32" s="27" t="s">
        <v>64</v>
      </c>
      <c r="G32" s="17" t="s">
        <v>68</v>
      </c>
      <c r="H32" s="25">
        <v>0</v>
      </c>
      <c r="I32" s="26">
        <v>0</v>
      </c>
    </row>
    <row r="33" spans="1:9" s="18" customFormat="1" x14ac:dyDescent="0.25">
      <c r="A33" s="27" t="s">
        <v>69</v>
      </c>
      <c r="B33" s="12" t="s">
        <v>70</v>
      </c>
      <c r="C33" s="25">
        <v>0</v>
      </c>
      <c r="D33" s="26">
        <v>0</v>
      </c>
      <c r="E33" s="24"/>
      <c r="F33" s="27" t="s">
        <v>64</v>
      </c>
      <c r="G33" s="17" t="s">
        <v>71</v>
      </c>
      <c r="H33" s="25">
        <v>0</v>
      </c>
      <c r="I33" s="26">
        <v>0</v>
      </c>
    </row>
    <row r="34" spans="1:9" s="18" customFormat="1" x14ac:dyDescent="0.25">
      <c r="A34" s="16" t="s">
        <v>72</v>
      </c>
      <c r="B34" s="12"/>
      <c r="C34" s="30">
        <f>SUM(C35:C39)</f>
        <v>0</v>
      </c>
      <c r="D34" s="31">
        <f>SUM(D35:D39)</f>
        <v>0</v>
      </c>
      <c r="E34" s="24"/>
      <c r="F34" s="16" t="s">
        <v>73</v>
      </c>
      <c r="G34" s="17"/>
      <c r="H34" s="30">
        <f>SUM(H35:H40)</f>
        <v>0</v>
      </c>
      <c r="I34" s="31">
        <f>SUM(I35:I40)</f>
        <v>0</v>
      </c>
    </row>
    <row r="35" spans="1:9" s="18" customFormat="1" x14ac:dyDescent="0.25">
      <c r="A35" s="27" t="s">
        <v>74</v>
      </c>
      <c r="B35" s="12" t="s">
        <v>75</v>
      </c>
      <c r="C35" s="25">
        <v>0</v>
      </c>
      <c r="D35" s="26">
        <v>0</v>
      </c>
      <c r="E35" s="24"/>
      <c r="F35" s="27" t="s">
        <v>76</v>
      </c>
      <c r="G35" s="17" t="s">
        <v>77</v>
      </c>
      <c r="H35" s="25">
        <v>0</v>
      </c>
      <c r="I35" s="26">
        <v>0</v>
      </c>
    </row>
    <row r="36" spans="1:9" s="18" customFormat="1" x14ac:dyDescent="0.25">
      <c r="A36" s="27" t="s">
        <v>78</v>
      </c>
      <c r="B36" s="12" t="s">
        <v>79</v>
      </c>
      <c r="C36" s="25">
        <v>0</v>
      </c>
      <c r="D36" s="26">
        <v>0</v>
      </c>
      <c r="E36" s="24"/>
      <c r="F36" s="27" t="s">
        <v>80</v>
      </c>
      <c r="G36" s="17" t="s">
        <v>81</v>
      </c>
      <c r="H36" s="25">
        <v>0</v>
      </c>
      <c r="I36" s="26">
        <v>0</v>
      </c>
    </row>
    <row r="37" spans="1:9" s="18" customFormat="1" x14ac:dyDescent="0.25">
      <c r="A37" s="27" t="s">
        <v>82</v>
      </c>
      <c r="B37" s="12" t="s">
        <v>83</v>
      </c>
      <c r="C37" s="25">
        <v>0</v>
      </c>
      <c r="D37" s="26">
        <v>0</v>
      </c>
      <c r="E37" s="24"/>
      <c r="F37" s="27" t="s">
        <v>84</v>
      </c>
      <c r="G37" s="17" t="s">
        <v>85</v>
      </c>
      <c r="H37" s="25">
        <v>0</v>
      </c>
      <c r="I37" s="26">
        <v>0</v>
      </c>
    </row>
    <row r="38" spans="1:9" s="18" customFormat="1" x14ac:dyDescent="0.25">
      <c r="A38" s="27" t="s">
        <v>86</v>
      </c>
      <c r="B38" s="12" t="s">
        <v>87</v>
      </c>
      <c r="C38" s="25">
        <v>0</v>
      </c>
      <c r="D38" s="26">
        <v>0</v>
      </c>
      <c r="E38" s="24"/>
      <c r="F38" s="27" t="s">
        <v>88</v>
      </c>
      <c r="G38" s="17" t="s">
        <v>89</v>
      </c>
      <c r="H38" s="25">
        <v>0</v>
      </c>
      <c r="I38" s="26">
        <v>0</v>
      </c>
    </row>
    <row r="39" spans="1:9" s="18" customFormat="1" x14ac:dyDescent="0.25">
      <c r="A39" s="27" t="s">
        <v>90</v>
      </c>
      <c r="B39" s="12" t="s">
        <v>91</v>
      </c>
      <c r="C39" s="25">
        <v>0</v>
      </c>
      <c r="D39" s="26">
        <v>0</v>
      </c>
      <c r="E39" s="24"/>
      <c r="F39" s="27" t="s">
        <v>92</v>
      </c>
      <c r="G39" s="17" t="s">
        <v>93</v>
      </c>
      <c r="H39" s="25">
        <v>0</v>
      </c>
      <c r="I39" s="26">
        <v>0</v>
      </c>
    </row>
    <row r="40" spans="1:9" s="18" customFormat="1" x14ac:dyDescent="0.25">
      <c r="A40" s="16" t="s">
        <v>94</v>
      </c>
      <c r="B40" s="12"/>
      <c r="C40" s="30">
        <v>757409.03999999992</v>
      </c>
      <c r="D40" s="31">
        <v>757409.03999999992</v>
      </c>
      <c r="E40" s="24"/>
      <c r="F40" s="27" t="s">
        <v>95</v>
      </c>
      <c r="G40" s="17" t="s">
        <v>96</v>
      </c>
      <c r="H40" s="25">
        <v>0</v>
      </c>
      <c r="I40" s="26">
        <v>0</v>
      </c>
    </row>
    <row r="41" spans="1:9" s="18" customFormat="1" x14ac:dyDescent="0.25">
      <c r="A41" s="16" t="s">
        <v>97</v>
      </c>
      <c r="B41" s="12"/>
      <c r="C41" s="30">
        <f>SUM(C42:C43)</f>
        <v>0</v>
      </c>
      <c r="D41" s="31">
        <f>SUM(D42:D43)</f>
        <v>0</v>
      </c>
      <c r="E41" s="24"/>
      <c r="F41" s="16" t="s">
        <v>98</v>
      </c>
      <c r="G41" s="17"/>
      <c r="H41" s="30">
        <f>SUM(H42:H44)</f>
        <v>0</v>
      </c>
      <c r="I41" s="31">
        <f>SUM(I42:I44)</f>
        <v>0</v>
      </c>
    </row>
    <row r="42" spans="1:9" s="18" customFormat="1" x14ac:dyDescent="0.25">
      <c r="A42" s="27" t="s">
        <v>76</v>
      </c>
      <c r="B42" s="12" t="s">
        <v>99</v>
      </c>
      <c r="C42" s="25">
        <v>0</v>
      </c>
      <c r="D42" s="26">
        <v>0</v>
      </c>
      <c r="E42" s="24"/>
      <c r="F42" s="27" t="s">
        <v>100</v>
      </c>
      <c r="G42" s="17" t="s">
        <v>101</v>
      </c>
      <c r="H42" s="25">
        <v>0</v>
      </c>
      <c r="I42" s="26">
        <v>0</v>
      </c>
    </row>
    <row r="43" spans="1:9" s="18" customFormat="1" x14ac:dyDescent="0.25">
      <c r="A43" s="27" t="s">
        <v>80</v>
      </c>
      <c r="B43" s="12" t="s">
        <v>102</v>
      </c>
      <c r="C43" s="25">
        <v>0</v>
      </c>
      <c r="D43" s="26">
        <v>0</v>
      </c>
      <c r="E43" s="24"/>
      <c r="F43" s="27" t="s">
        <v>103</v>
      </c>
      <c r="G43" s="17" t="s">
        <v>104</v>
      </c>
      <c r="H43" s="25">
        <v>0</v>
      </c>
      <c r="I43" s="26">
        <v>0</v>
      </c>
    </row>
    <row r="44" spans="1:9" s="18" customFormat="1" x14ac:dyDescent="0.25">
      <c r="A44" s="28" t="s">
        <v>105</v>
      </c>
      <c r="B44" s="12"/>
      <c r="C44" s="30">
        <f>SUM(C45:C48)</f>
        <v>1075464.42</v>
      </c>
      <c r="D44" s="31">
        <f>SUM(D45:D48)</f>
        <v>1075464.42</v>
      </c>
      <c r="E44" s="24"/>
      <c r="F44" s="27" t="s">
        <v>106</v>
      </c>
      <c r="G44" s="17" t="s">
        <v>107</v>
      </c>
      <c r="H44" s="25">
        <v>0</v>
      </c>
      <c r="I44" s="26">
        <v>0</v>
      </c>
    </row>
    <row r="45" spans="1:9" s="18" customFormat="1" x14ac:dyDescent="0.25">
      <c r="A45" s="27" t="s">
        <v>100</v>
      </c>
      <c r="B45" s="12" t="s">
        <v>108</v>
      </c>
      <c r="C45" s="25">
        <v>1075464.42</v>
      </c>
      <c r="D45" s="26">
        <v>1075464.42</v>
      </c>
      <c r="E45" s="24"/>
      <c r="F45" s="16" t="s">
        <v>109</v>
      </c>
      <c r="G45" s="17"/>
      <c r="H45" s="30">
        <f>SUM(H46:H48)</f>
        <v>431487938.32999998</v>
      </c>
      <c r="I45" s="31">
        <f>SUM(I46:I48)</f>
        <v>400979239.94</v>
      </c>
    </row>
    <row r="46" spans="1:9" s="18" customFormat="1" x14ac:dyDescent="0.25">
      <c r="A46" s="27" t="s">
        <v>103</v>
      </c>
      <c r="B46" s="12" t="s">
        <v>110</v>
      </c>
      <c r="C46" s="25">
        <v>0</v>
      </c>
      <c r="D46" s="26">
        <v>0</v>
      </c>
      <c r="E46" s="24"/>
      <c r="F46" s="27" t="s">
        <v>111</v>
      </c>
      <c r="G46" s="17" t="s">
        <v>112</v>
      </c>
      <c r="H46" s="25">
        <v>29958918.719999999</v>
      </c>
      <c r="I46" s="26">
        <v>25739997.27</v>
      </c>
    </row>
    <row r="47" spans="1:9" s="18" customFormat="1" x14ac:dyDescent="0.25">
      <c r="A47" s="27" t="s">
        <v>106</v>
      </c>
      <c r="B47" s="12" t="s">
        <v>113</v>
      </c>
      <c r="C47" s="25">
        <v>0</v>
      </c>
      <c r="D47" s="26">
        <v>0</v>
      </c>
      <c r="E47" s="24"/>
      <c r="F47" s="27" t="s">
        <v>111</v>
      </c>
      <c r="G47" s="17" t="s">
        <v>114</v>
      </c>
      <c r="H47" s="25">
        <v>122565169.53</v>
      </c>
      <c r="I47" s="26">
        <v>96275392.590000004</v>
      </c>
    </row>
    <row r="48" spans="1:9" s="18" customFormat="1" x14ac:dyDescent="0.25">
      <c r="A48" s="27" t="s">
        <v>115</v>
      </c>
      <c r="B48" s="12" t="s">
        <v>116</v>
      </c>
      <c r="C48" s="25">
        <v>0</v>
      </c>
      <c r="D48" s="26">
        <v>0</v>
      </c>
      <c r="E48" s="24"/>
      <c r="F48" s="27" t="s">
        <v>111</v>
      </c>
      <c r="G48" s="17" t="s">
        <v>117</v>
      </c>
      <c r="H48" s="25">
        <v>278963850.07999998</v>
      </c>
      <c r="I48" s="26">
        <v>278963850.07999998</v>
      </c>
    </row>
    <row r="49" spans="1:9" s="18" customFormat="1" x14ac:dyDescent="0.25">
      <c r="A49" s="11"/>
      <c r="B49" s="12"/>
      <c r="C49" s="25"/>
      <c r="D49" s="26"/>
      <c r="E49" s="24"/>
      <c r="F49" s="11"/>
      <c r="G49" s="17"/>
      <c r="H49" s="25"/>
      <c r="I49" s="26"/>
    </row>
    <row r="50" spans="1:9" s="18" customFormat="1" x14ac:dyDescent="0.25">
      <c r="A50" s="11"/>
      <c r="B50" s="29" t="s">
        <v>118</v>
      </c>
      <c r="C50" s="30">
        <f>+C12+C20+C28+C34+C40+C41+C44</f>
        <v>761705474.99999988</v>
      </c>
      <c r="D50" s="31">
        <f>+D12+D20+D28+D34+D40+D41+D44</f>
        <v>846275624.00999987</v>
      </c>
      <c r="E50" s="24"/>
      <c r="F50" s="11"/>
      <c r="G50" s="32" t="s">
        <v>119</v>
      </c>
      <c r="H50" s="30">
        <f>+H12+H22+H26+H29+H30+H34+H41+H45</f>
        <v>1152734769.95</v>
      </c>
      <c r="I50" s="31">
        <f>+I12+I22+I26+I29+I30+I34+I41+I45</f>
        <v>1304791148.28</v>
      </c>
    </row>
    <row r="51" spans="1:9" s="18" customFormat="1" x14ac:dyDescent="0.25">
      <c r="A51" s="11"/>
      <c r="B51" s="12"/>
      <c r="C51" s="25"/>
      <c r="D51" s="26"/>
      <c r="E51" s="24"/>
      <c r="F51" s="11"/>
      <c r="G51" s="17"/>
      <c r="H51" s="25"/>
      <c r="I51" s="26"/>
    </row>
    <row r="52" spans="1:9" s="18" customFormat="1" x14ac:dyDescent="0.25">
      <c r="A52" s="11" t="s">
        <v>120</v>
      </c>
      <c r="B52" s="12"/>
      <c r="C52" s="33"/>
      <c r="D52" s="34"/>
      <c r="E52" s="35"/>
      <c r="F52" s="11" t="s">
        <v>121</v>
      </c>
      <c r="G52" s="17"/>
      <c r="H52" s="25"/>
      <c r="I52" s="26"/>
    </row>
    <row r="53" spans="1:9" s="18" customFormat="1" x14ac:dyDescent="0.25">
      <c r="A53" s="16" t="s">
        <v>122</v>
      </c>
      <c r="B53" s="12"/>
      <c r="C53" s="33">
        <v>0</v>
      </c>
      <c r="D53" s="34">
        <v>0</v>
      </c>
      <c r="E53" s="35"/>
      <c r="F53" s="16" t="s">
        <v>123</v>
      </c>
      <c r="G53" s="17"/>
      <c r="H53" s="25">
        <v>0</v>
      </c>
      <c r="I53" s="26">
        <v>0</v>
      </c>
    </row>
    <row r="54" spans="1:9" s="18" customFormat="1" x14ac:dyDescent="0.25">
      <c r="A54" s="16" t="s">
        <v>124</v>
      </c>
      <c r="B54" s="12"/>
      <c r="C54" s="33">
        <v>0</v>
      </c>
      <c r="D54" s="34">
        <v>0</v>
      </c>
      <c r="E54" s="35"/>
      <c r="F54" s="16" t="s">
        <v>125</v>
      </c>
      <c r="G54" s="17"/>
      <c r="H54" s="25">
        <v>0</v>
      </c>
      <c r="I54" s="26">
        <v>0</v>
      </c>
    </row>
    <row r="55" spans="1:9" s="18" customFormat="1" x14ac:dyDescent="0.25">
      <c r="A55" s="16" t="s">
        <v>126</v>
      </c>
      <c r="B55" s="12"/>
      <c r="C55" s="33">
        <v>852937686.63</v>
      </c>
      <c r="D55" s="34">
        <v>830562009.88</v>
      </c>
      <c r="E55" s="35"/>
      <c r="F55" s="16" t="s">
        <v>127</v>
      </c>
      <c r="G55" s="17"/>
      <c r="H55" s="25">
        <v>0</v>
      </c>
      <c r="I55" s="26">
        <v>0</v>
      </c>
    </row>
    <row r="56" spans="1:9" s="18" customFormat="1" x14ac:dyDescent="0.25">
      <c r="A56" s="16" t="s">
        <v>128</v>
      </c>
      <c r="B56" s="12"/>
      <c r="C56" s="33">
        <v>1718257357.22</v>
      </c>
      <c r="D56" s="34">
        <v>1692467257.1199999</v>
      </c>
      <c r="E56" s="35"/>
      <c r="F56" s="16" t="s">
        <v>129</v>
      </c>
      <c r="G56" s="17"/>
      <c r="H56" s="25">
        <v>0</v>
      </c>
      <c r="I56" s="26">
        <v>0</v>
      </c>
    </row>
    <row r="57" spans="1:9" s="18" customFormat="1" x14ac:dyDescent="0.25">
      <c r="A57" s="16" t="s">
        <v>130</v>
      </c>
      <c r="B57" s="12"/>
      <c r="C57" s="33">
        <v>82259896.269999996</v>
      </c>
      <c r="D57" s="34">
        <v>81073785.629999995</v>
      </c>
      <c r="E57" s="35"/>
      <c r="F57" s="16" t="s">
        <v>131</v>
      </c>
      <c r="G57" s="17"/>
      <c r="H57" s="25">
        <v>0</v>
      </c>
      <c r="I57" s="26">
        <v>0</v>
      </c>
    </row>
    <row r="58" spans="1:9" s="18" customFormat="1" x14ac:dyDescent="0.25">
      <c r="A58" s="16" t="s">
        <v>132</v>
      </c>
      <c r="B58" s="12"/>
      <c r="C58" s="33">
        <v>-33591433.719999999</v>
      </c>
      <c r="D58" s="34">
        <v>-14203289.220000001</v>
      </c>
      <c r="E58" s="35"/>
      <c r="F58" s="16" t="s">
        <v>133</v>
      </c>
      <c r="G58" s="17"/>
      <c r="H58" s="25">
        <v>938783.3</v>
      </c>
      <c r="I58" s="26">
        <v>111674.33</v>
      </c>
    </row>
    <row r="59" spans="1:9" s="18" customFormat="1" x14ac:dyDescent="0.25">
      <c r="A59" s="16" t="s">
        <v>134</v>
      </c>
      <c r="B59" s="12"/>
      <c r="C59" s="33">
        <v>0</v>
      </c>
      <c r="D59" s="34">
        <v>0</v>
      </c>
      <c r="E59" s="35"/>
      <c r="F59" s="11"/>
      <c r="G59" s="32" t="s">
        <v>135</v>
      </c>
      <c r="H59" s="25">
        <f>SUM(H53:H58)</f>
        <v>938783.3</v>
      </c>
      <c r="I59" s="26">
        <f>SUM(I53:I58)</f>
        <v>111674.33</v>
      </c>
    </row>
    <row r="60" spans="1:9" s="18" customFormat="1" x14ac:dyDescent="0.25">
      <c r="A60" s="16" t="s">
        <v>136</v>
      </c>
      <c r="B60" s="12"/>
      <c r="C60" s="33">
        <v>0</v>
      </c>
      <c r="D60" s="34">
        <v>0</v>
      </c>
      <c r="E60" s="35"/>
      <c r="F60" s="11"/>
      <c r="G60" s="17"/>
      <c r="H60" s="25"/>
      <c r="I60" s="26"/>
    </row>
    <row r="61" spans="1:9" s="18" customFormat="1" x14ac:dyDescent="0.25">
      <c r="A61" s="16" t="s">
        <v>137</v>
      </c>
      <c r="B61" s="12"/>
      <c r="C61" s="33">
        <v>0</v>
      </c>
      <c r="D61" s="34">
        <v>0</v>
      </c>
      <c r="E61" s="35"/>
      <c r="F61" s="11"/>
      <c r="G61" s="32" t="s">
        <v>138</v>
      </c>
      <c r="H61" s="30">
        <f>+H50+H59</f>
        <v>1153673553.25</v>
      </c>
      <c r="I61" s="31">
        <f>+I50+I59</f>
        <v>1304902822.6099999</v>
      </c>
    </row>
    <row r="62" spans="1:9" s="18" customFormat="1" x14ac:dyDescent="0.25">
      <c r="A62" s="16"/>
      <c r="B62" s="12"/>
      <c r="C62" s="33"/>
      <c r="D62" s="34"/>
      <c r="E62" s="35"/>
      <c r="F62" s="11"/>
      <c r="G62" s="32"/>
      <c r="H62" s="25"/>
      <c r="I62" s="26"/>
    </row>
    <row r="63" spans="1:9" s="18" customFormat="1" x14ac:dyDescent="0.25">
      <c r="A63" s="16"/>
      <c r="B63" s="29" t="s">
        <v>139</v>
      </c>
      <c r="C63" s="36">
        <f>SUM(C53:C61)</f>
        <v>2619863506.4000001</v>
      </c>
      <c r="D63" s="37">
        <f>SUM(D53:D61)</f>
        <v>2589899763.4100003</v>
      </c>
      <c r="E63" s="35"/>
      <c r="F63" s="11" t="s">
        <v>140</v>
      </c>
      <c r="G63" s="32"/>
      <c r="H63" s="25"/>
      <c r="I63" s="26"/>
    </row>
    <row r="64" spans="1:9" s="18" customFormat="1" x14ac:dyDescent="0.25">
      <c r="A64" s="16"/>
      <c r="B64" s="29"/>
      <c r="C64" s="33"/>
      <c r="D64" s="34"/>
      <c r="E64" s="35"/>
      <c r="F64" s="11"/>
      <c r="G64" s="32"/>
      <c r="H64" s="25"/>
      <c r="I64" s="26"/>
    </row>
    <row r="65" spans="1:9" s="18" customFormat="1" ht="16.5" customHeight="1" x14ac:dyDescent="0.25">
      <c r="A65" s="16"/>
      <c r="B65" s="29" t="s">
        <v>141</v>
      </c>
      <c r="C65" s="36">
        <f>+C50+C63</f>
        <v>3381568981.4000001</v>
      </c>
      <c r="D65" s="37">
        <f>+D50+D63</f>
        <v>3436175387.4200001</v>
      </c>
      <c r="E65" s="38"/>
      <c r="F65" s="11" t="s">
        <v>142</v>
      </c>
      <c r="G65" s="32"/>
      <c r="H65" s="30">
        <f>SUM(H66:H68)</f>
        <v>366110889.82999998</v>
      </c>
      <c r="I65" s="31">
        <f>SUM(I66:I68)</f>
        <v>347114191.75999999</v>
      </c>
    </row>
    <row r="66" spans="1:9" s="18" customFormat="1" x14ac:dyDescent="0.25">
      <c r="A66" s="16"/>
      <c r="C66" s="39"/>
      <c r="D66" s="40"/>
      <c r="E66" s="38"/>
      <c r="F66" s="16"/>
      <c r="G66" s="17" t="s">
        <v>143</v>
      </c>
      <c r="H66" s="25">
        <v>1240810.78</v>
      </c>
      <c r="I66" s="26">
        <v>1240810.78</v>
      </c>
    </row>
    <row r="67" spans="1:9" s="18" customFormat="1" x14ac:dyDescent="0.25">
      <c r="A67" s="16"/>
      <c r="C67" s="39"/>
      <c r="D67" s="40"/>
      <c r="E67" s="38"/>
      <c r="F67" s="16"/>
      <c r="G67" s="17" t="s">
        <v>144</v>
      </c>
      <c r="H67" s="25">
        <v>364870079.05000001</v>
      </c>
      <c r="I67" s="26">
        <v>345873380.98000002</v>
      </c>
    </row>
    <row r="68" spans="1:9" s="18" customFormat="1" x14ac:dyDescent="0.25">
      <c r="A68" s="16"/>
      <c r="B68" s="29"/>
      <c r="C68" s="33"/>
      <c r="D68" s="34"/>
      <c r="E68" s="38"/>
      <c r="F68" s="16"/>
      <c r="G68" s="17" t="s">
        <v>145</v>
      </c>
      <c r="H68" s="25">
        <v>0</v>
      </c>
      <c r="I68" s="26">
        <v>0</v>
      </c>
    </row>
    <row r="69" spans="1:9" s="18" customFormat="1" x14ac:dyDescent="0.25">
      <c r="A69" s="16"/>
      <c r="B69" s="29"/>
      <c r="C69" s="33"/>
      <c r="D69" s="34"/>
      <c r="E69" s="38"/>
      <c r="F69" s="16"/>
      <c r="G69" s="17"/>
      <c r="H69" s="25"/>
      <c r="I69" s="26"/>
    </row>
    <row r="70" spans="1:9" s="18" customFormat="1" x14ac:dyDescent="0.25">
      <c r="A70" s="16"/>
      <c r="B70" s="29"/>
      <c r="C70" s="33"/>
      <c r="D70" s="34"/>
      <c r="E70" s="38"/>
      <c r="F70" s="11" t="s">
        <v>146</v>
      </c>
      <c r="G70" s="17"/>
      <c r="H70" s="30">
        <f>SUM(H71:H75)</f>
        <v>1861784538.3200002</v>
      </c>
      <c r="I70" s="31">
        <f>SUM(I71:I75)</f>
        <v>1784158373.0500002</v>
      </c>
    </row>
    <row r="71" spans="1:9" s="18" customFormat="1" x14ac:dyDescent="0.25">
      <c r="A71" s="16"/>
      <c r="B71" s="29"/>
      <c r="C71" s="33"/>
      <c r="D71" s="34"/>
      <c r="E71" s="38"/>
      <c r="F71" s="16"/>
      <c r="G71" s="17" t="s">
        <v>147</v>
      </c>
      <c r="H71" s="25">
        <v>48784003.259999998</v>
      </c>
      <c r="I71" s="26">
        <v>-95204371.530000001</v>
      </c>
    </row>
    <row r="72" spans="1:9" s="18" customFormat="1" x14ac:dyDescent="0.25">
      <c r="A72" s="16"/>
      <c r="B72" s="29"/>
      <c r="C72" s="33"/>
      <c r="D72" s="34"/>
      <c r="E72" s="38"/>
      <c r="F72" s="16"/>
      <c r="G72" s="17" t="s">
        <v>148</v>
      </c>
      <c r="H72" s="25">
        <v>1821711203.79</v>
      </c>
      <c r="I72" s="26">
        <v>1888073413.3099999</v>
      </c>
    </row>
    <row r="73" spans="1:9" s="18" customFormat="1" x14ac:dyDescent="0.25">
      <c r="A73" s="16"/>
      <c r="B73" s="29"/>
      <c r="C73" s="33"/>
      <c r="D73" s="34"/>
      <c r="E73" s="38"/>
      <c r="F73" s="16"/>
      <c r="G73" s="17" t="s">
        <v>149</v>
      </c>
      <c r="H73" s="25">
        <v>-241.87</v>
      </c>
      <c r="I73" s="26">
        <v>-241.87</v>
      </c>
    </row>
    <row r="74" spans="1:9" s="18" customFormat="1" x14ac:dyDescent="0.25">
      <c r="A74" s="16"/>
      <c r="B74" s="29"/>
      <c r="C74" s="33"/>
      <c r="D74" s="34"/>
      <c r="E74" s="38"/>
      <c r="F74" s="16"/>
      <c r="G74" s="17" t="s">
        <v>150</v>
      </c>
      <c r="H74" s="25">
        <v>0</v>
      </c>
      <c r="I74" s="26">
        <v>0</v>
      </c>
    </row>
    <row r="75" spans="1:9" s="18" customFormat="1" x14ac:dyDescent="0.25">
      <c r="A75" s="16"/>
      <c r="B75" s="29"/>
      <c r="C75" s="33"/>
      <c r="D75" s="34"/>
      <c r="E75" s="38"/>
      <c r="F75" s="16"/>
      <c r="G75" s="17" t="s">
        <v>151</v>
      </c>
      <c r="H75" s="25">
        <v>-8710426.8599999994</v>
      </c>
      <c r="I75" s="26">
        <v>-8710426.8599999994</v>
      </c>
    </row>
    <row r="76" spans="1:9" s="18" customFormat="1" x14ac:dyDescent="0.25">
      <c r="A76" s="16"/>
      <c r="B76" s="29"/>
      <c r="C76" s="33"/>
      <c r="D76" s="34"/>
      <c r="E76" s="38"/>
      <c r="F76" s="16"/>
      <c r="G76" s="17"/>
      <c r="H76" s="25"/>
      <c r="I76" s="26"/>
    </row>
    <row r="77" spans="1:9" s="18" customFormat="1" x14ac:dyDescent="0.25">
      <c r="A77" s="16"/>
      <c r="B77" s="29"/>
      <c r="C77" s="33"/>
      <c r="D77" s="34"/>
      <c r="E77" s="38"/>
      <c r="F77" s="11" t="s">
        <v>152</v>
      </c>
      <c r="G77" s="17"/>
      <c r="H77" s="30">
        <f>SUM(H78:H79)</f>
        <v>0</v>
      </c>
      <c r="I77" s="31">
        <f>SUM(I78:I79)</f>
        <v>0</v>
      </c>
    </row>
    <row r="78" spans="1:9" s="18" customFormat="1" x14ac:dyDescent="0.25">
      <c r="A78" s="16"/>
      <c r="B78" s="29"/>
      <c r="C78" s="33"/>
      <c r="D78" s="34"/>
      <c r="E78" s="38"/>
      <c r="F78" s="16"/>
      <c r="G78" s="17" t="s">
        <v>153</v>
      </c>
      <c r="H78" s="25">
        <v>0</v>
      </c>
      <c r="I78" s="26">
        <v>0</v>
      </c>
    </row>
    <row r="79" spans="1:9" s="18" customFormat="1" x14ac:dyDescent="0.25">
      <c r="A79" s="16"/>
      <c r="B79" s="29"/>
      <c r="C79" s="33"/>
      <c r="D79" s="34"/>
      <c r="E79" s="38"/>
      <c r="F79" s="16"/>
      <c r="G79" s="17" t="s">
        <v>154</v>
      </c>
      <c r="H79" s="25">
        <v>0</v>
      </c>
      <c r="I79" s="26">
        <v>0</v>
      </c>
    </row>
    <row r="80" spans="1:9" s="18" customFormat="1" x14ac:dyDescent="0.25">
      <c r="A80" s="16"/>
      <c r="B80" s="29"/>
      <c r="C80" s="33"/>
      <c r="D80" s="34"/>
      <c r="E80" s="38"/>
      <c r="F80" s="16"/>
      <c r="G80" s="17"/>
      <c r="H80" s="25"/>
      <c r="I80" s="26"/>
    </row>
    <row r="81" spans="1:9" s="18" customFormat="1" x14ac:dyDescent="0.25">
      <c r="A81" s="16"/>
      <c r="B81" s="29"/>
      <c r="C81" s="33"/>
      <c r="D81" s="34"/>
      <c r="E81" s="38"/>
      <c r="F81" s="11" t="s">
        <v>155</v>
      </c>
      <c r="G81" s="17"/>
      <c r="H81" s="30">
        <f>+H65+H70+H77</f>
        <v>2227895428.1500001</v>
      </c>
      <c r="I81" s="31">
        <f>+I65+I70+I77</f>
        <v>2131272564.8100002</v>
      </c>
    </row>
    <row r="82" spans="1:9" s="18" customFormat="1" x14ac:dyDescent="0.25">
      <c r="A82" s="16"/>
      <c r="B82" s="29"/>
      <c r="C82" s="33"/>
      <c r="D82" s="34"/>
      <c r="E82" s="38"/>
      <c r="F82" s="16"/>
      <c r="G82" s="17"/>
      <c r="H82" s="25"/>
      <c r="I82" s="26"/>
    </row>
    <row r="83" spans="1:9" s="18" customFormat="1" x14ac:dyDescent="0.25">
      <c r="A83" s="16"/>
      <c r="B83" s="29"/>
      <c r="C83" s="33"/>
      <c r="D83" s="34"/>
      <c r="E83" s="38"/>
      <c r="F83" s="11" t="s">
        <v>156</v>
      </c>
      <c r="G83" s="17"/>
      <c r="H83" s="30">
        <f>+H61+H81</f>
        <v>3381568981.4000001</v>
      </c>
      <c r="I83" s="31">
        <f>+I61+I81</f>
        <v>3436175387.4200001</v>
      </c>
    </row>
    <row r="84" spans="1:9" s="18" customFormat="1" x14ac:dyDescent="0.25">
      <c r="A84" s="41"/>
      <c r="B84" s="42"/>
      <c r="C84" s="43"/>
      <c r="D84" s="44"/>
      <c r="E84" s="45"/>
      <c r="F84" s="41"/>
      <c r="G84" s="42"/>
      <c r="H84" s="46"/>
      <c r="I84" s="47"/>
    </row>
    <row r="85" spans="1:9" s="18" customFormat="1" x14ac:dyDescent="0.25">
      <c r="B85" s="48"/>
      <c r="H85" s="49"/>
    </row>
    <row r="86" spans="1:9" s="18" customFormat="1" ht="12.75" customHeight="1" x14ac:dyDescent="0.25">
      <c r="B86" s="53"/>
      <c r="C86" s="53"/>
      <c r="D86" s="53"/>
      <c r="E86" s="53"/>
      <c r="F86" s="53"/>
      <c r="G86" s="53"/>
      <c r="H86" s="53"/>
      <c r="I86" s="53"/>
    </row>
    <row r="87" spans="1:9" s="18" customFormat="1" ht="12.75" customHeight="1" x14ac:dyDescent="0.25">
      <c r="B87" s="48"/>
      <c r="C87" s="49"/>
    </row>
    <row r="88" spans="1:9" s="18" customFormat="1" x14ac:dyDescent="0.25">
      <c r="B88" s="48"/>
      <c r="H88" s="50"/>
      <c r="I88" s="50"/>
    </row>
    <row r="89" spans="1:9" s="18" customFormat="1" x14ac:dyDescent="0.25">
      <c r="B89" s="48"/>
      <c r="H89" s="51"/>
      <c r="I89" s="51"/>
    </row>
    <row r="90" spans="1:9" s="18" customFormat="1" x14ac:dyDescent="0.25">
      <c r="B90" s="48"/>
    </row>
    <row r="91" spans="1:9" s="18" customFormat="1" x14ac:dyDescent="0.25">
      <c r="B91" s="48"/>
    </row>
    <row r="92" spans="1:9" s="18" customFormat="1" x14ac:dyDescent="0.25">
      <c r="B92" s="48"/>
    </row>
    <row r="93" spans="1:9" s="18" customFormat="1" x14ac:dyDescent="0.25">
      <c r="B93" s="48"/>
    </row>
    <row r="94" spans="1:9" s="18" customFormat="1" x14ac:dyDescent="0.25">
      <c r="B94" s="48"/>
    </row>
    <row r="95" spans="1:9" s="18" customFormat="1" x14ac:dyDescent="0.25">
      <c r="B95" s="48"/>
    </row>
    <row r="100" ht="12.75" customHeight="1" x14ac:dyDescent="0.25"/>
  </sheetData>
  <mergeCells count="11">
    <mergeCell ref="B86:I86"/>
    <mergeCell ref="A1:I1"/>
    <mergeCell ref="A2:I2"/>
    <mergeCell ref="A3:I3"/>
    <mergeCell ref="A4:I4"/>
    <mergeCell ref="A7:B8"/>
    <mergeCell ref="C7:C8"/>
    <mergeCell ref="D7:D8"/>
    <mergeCell ref="F7:G8"/>
    <mergeCell ref="H7:H8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landscape" r:id="rId1"/>
  <headerFooter>
    <oddFooter>&amp;R&amp;Pde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</vt:lpstr>
      <vt:lpstr>'ESF Detallado'!Títulos_a_imprimir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2022-04-26T03:45:26Z</cp:lastPrinted>
  <dcterms:created xsi:type="dcterms:W3CDTF">2022-04-26T02:49:43Z</dcterms:created>
  <dcterms:modified xsi:type="dcterms:W3CDTF">2022-04-26T05:22:35Z</dcterms:modified>
</cp:coreProperties>
</file>